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W RECEPTION\Documents\Budget\Budget 2024\"/>
    </mc:Choice>
  </mc:AlternateContent>
  <bookViews>
    <workbookView xWindow="0" yWindow="0" windowWidth="20475" windowHeight="7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G16" i="1" l="1"/>
  <c r="G194" i="1" l="1"/>
  <c r="G33" i="1"/>
  <c r="G180" i="1" l="1"/>
  <c r="G8" i="1" l="1"/>
  <c r="G17" i="1" s="1"/>
  <c r="G42" i="1"/>
  <c r="G186" i="1"/>
  <c r="G167" i="1"/>
  <c r="G158" i="1"/>
  <c r="G154" i="1"/>
  <c r="G150" i="1"/>
  <c r="G146" i="1"/>
  <c r="G132" i="1"/>
  <c r="G104" i="1"/>
  <c r="G111" i="1" s="1"/>
  <c r="G90" i="1"/>
  <c r="G85" i="1"/>
  <c r="G79" i="1"/>
  <c r="G75" i="1"/>
  <c r="G71" i="1"/>
  <c r="G29" i="1"/>
  <c r="G25" i="1"/>
  <c r="G58" i="1"/>
  <c r="G53" i="1"/>
  <c r="G60" i="1" l="1"/>
  <c r="G160" i="1"/>
  <c r="G195" i="1"/>
  <c r="G123" i="1"/>
  <c r="G196" i="1" l="1"/>
</calcChain>
</file>

<file path=xl/sharedStrings.xml><?xml version="1.0" encoding="utf-8"?>
<sst xmlns="http://schemas.openxmlformats.org/spreadsheetml/2006/main" count="197" uniqueCount="197">
  <si>
    <t>Income</t>
  </si>
  <si>
    <t>300 · Taxes</t>
  </si>
  <si>
    <t>301.00 · Real Estate Tax</t>
  </si>
  <si>
    <t>301.10 · R.E. Tax (Current Year)</t>
  </si>
  <si>
    <t>301.20 · R.E. Tax (Prior Year)</t>
  </si>
  <si>
    <t>301.40 · R.E.Tax (Lyc.Delinquent Taxes)</t>
  </si>
  <si>
    <t>301.00 · Real Estate Tax - Other</t>
  </si>
  <si>
    <t>Total 301.00 · Real Estate Tax</t>
  </si>
  <si>
    <t>301.70 · Fire Tax</t>
  </si>
  <si>
    <t>310.10 · R.E. Transfer Tax</t>
  </si>
  <si>
    <t>310.20 · Earned Income Tax</t>
  </si>
  <si>
    <t>310.21 · E.I.T. (Current Year)</t>
  </si>
  <si>
    <t>310.22 · E.I.T. (Prior Year)</t>
  </si>
  <si>
    <t>310.23 · E.I.T (Delinquent)</t>
  </si>
  <si>
    <t>310.20 · Earned Income Tax - Other</t>
  </si>
  <si>
    <t>Total 310.20 · Earned Income Tax</t>
  </si>
  <si>
    <t>Total 300 · Taxes</t>
  </si>
  <si>
    <t>321.80 · Cable Television Franchise Fee</t>
  </si>
  <si>
    <t>330 · Fines</t>
  </si>
  <si>
    <t>331.10 · Court-District Magistrate</t>
  </si>
  <si>
    <t>331.13 · State Police Fines</t>
  </si>
  <si>
    <t>331.30 · Zoning Violation</t>
  </si>
  <si>
    <t>330 · Fines - Other</t>
  </si>
  <si>
    <t>Total 330 · Fines</t>
  </si>
  <si>
    <t>340 · Interest Rents</t>
  </si>
  <si>
    <t>341.00 · Interest Earnings</t>
  </si>
  <si>
    <t>Total 340 · Interest Rents</t>
  </si>
  <si>
    <t>342 · Rents &amp; Royalties</t>
  </si>
  <si>
    <t>342.10 · Rent of Land</t>
  </si>
  <si>
    <t>342.20 · Rent of Buildings</t>
  </si>
  <si>
    <t>Total 342 · Rents &amp; Royalties</t>
  </si>
  <si>
    <t>355 · State Shared Revenue</t>
  </si>
  <si>
    <t>355.01 · Public Utility Realty Tax</t>
  </si>
  <si>
    <t>355.04 · Alcoholic Beverages Licenses</t>
  </si>
  <si>
    <t>355.05 · GenMun Pension System State Aid</t>
  </si>
  <si>
    <t>355.07 · Foreign Fire Ins. Premium Tax</t>
  </si>
  <si>
    <t>Total 355 · State Shared Revenue</t>
  </si>
  <si>
    <t>357.03 · County Grant-Highways &amp; Streets</t>
  </si>
  <si>
    <t>360 · Charge for Service</t>
  </si>
  <si>
    <t>361.31 · Subdivision Fee</t>
  </si>
  <si>
    <t>361.32 · Land Development Fee</t>
  </si>
  <si>
    <t>361.33 · Zoning Permits</t>
  </si>
  <si>
    <t>361.34 · Zoning Hearing Fees</t>
  </si>
  <si>
    <t>361.35 · Municipal  Fee-Code Inspections</t>
  </si>
  <si>
    <t>361.56 · Seasonal Permits</t>
  </si>
  <si>
    <t>Total 360 · Charge for Service</t>
  </si>
  <si>
    <t>364 · Sanitation</t>
  </si>
  <si>
    <t>364.01 · Admin Fee (Onlot Sewage)</t>
  </si>
  <si>
    <t>364.02 · SEO Services (Onlot Sewage)</t>
  </si>
  <si>
    <t>Total 364 · Sanitation</t>
  </si>
  <si>
    <t>395.00 · Refunds of Prior Year Expense</t>
  </si>
  <si>
    <t>Total Income</t>
  </si>
  <si>
    <t>Gross Profit</t>
  </si>
  <si>
    <t>Expense</t>
  </si>
  <si>
    <t>400 · Gen Govt</t>
  </si>
  <si>
    <t>400.00 · Legislative (Governing) Body</t>
  </si>
  <si>
    <t>400.05 · E/A Off. Meeting Pay</t>
  </si>
  <si>
    <t>400.33 · E/A Off. Mileage/Transportation</t>
  </si>
  <si>
    <t>400.42 · E/A Off. Dues, Subs, Membership</t>
  </si>
  <si>
    <t>400.43 · Property Tax</t>
  </si>
  <si>
    <t>400.46 · Meetings &amp; Conferences</t>
  </si>
  <si>
    <t>Total 400.00 · Legislative (Governing) Body</t>
  </si>
  <si>
    <t>402.00 · Auditing Serv./Financial Admin</t>
  </si>
  <si>
    <t>402.05 · Auditors Wages</t>
  </si>
  <si>
    <t>402.311 · Accounting/Auditing Services</t>
  </si>
  <si>
    <t>Total 402.00 · Auditing Serv./Financial Admin</t>
  </si>
  <si>
    <t>403.00 · Tax Collection</t>
  </si>
  <si>
    <t>403.20 · Tax Collector Supplies/Postage</t>
  </si>
  <si>
    <t>403.45 · Tax Collector Contract Services</t>
  </si>
  <si>
    <t>Total 403.00 · Tax Collection</t>
  </si>
  <si>
    <t>404 · Solicitor/Legal Services</t>
  </si>
  <si>
    <t>404.31 · Lawyer/Professional Services</t>
  </si>
  <si>
    <t>404.314 · Legal Services - REL-PENNDOT</t>
  </si>
  <si>
    <t>404.31 · Lawyer/Professional Services - Other</t>
  </si>
  <si>
    <t>Total 404.31 · Lawyer/Professional Services</t>
  </si>
  <si>
    <t>Total 404 · Solicitor/Legal Services</t>
  </si>
  <si>
    <t>405.00 · Secretary</t>
  </si>
  <si>
    <t>405.10 · Sec/Treas. Wages</t>
  </si>
  <si>
    <t>405.35 · Sec./Treas. Bonding/Insurance</t>
  </si>
  <si>
    <t>Total 405.00 · Secretary</t>
  </si>
  <si>
    <t>406.00 · Other General Government Admin</t>
  </si>
  <si>
    <t>406.21 · Office Supplies</t>
  </si>
  <si>
    <t>406.23 · Postage</t>
  </si>
  <si>
    <t>406.25 · Office Equip Repairs</t>
  </si>
  <si>
    <t>406.26 · Office Equip Purchase</t>
  </si>
  <si>
    <t>406.27 · Computer Hardware &amp; Software</t>
  </si>
  <si>
    <t>406.28 · Bottled Water</t>
  </si>
  <si>
    <t>406.317 · PSATS Pension Restatement Fee</t>
  </si>
  <si>
    <t>406.32 · Telephone</t>
  </si>
  <si>
    <t>406.321 · Landline</t>
  </si>
  <si>
    <t>406.324 · Celluar</t>
  </si>
  <si>
    <t>406.329 · Telephone - Other</t>
  </si>
  <si>
    <t>Total 406.32 · Telephone</t>
  </si>
  <si>
    <t>406.331 · Mileage Reimbursement</t>
  </si>
  <si>
    <t>406.34 · Advertising</t>
  </si>
  <si>
    <t>406.35 · Employee Bond/Crime Insurance</t>
  </si>
  <si>
    <t>406.50 · Gifts,Donations,Contributions</t>
  </si>
  <si>
    <t>Total 406.00 · Other General Government Admin</t>
  </si>
  <si>
    <t>408.31 · Engineer Services</t>
  </si>
  <si>
    <t>409.00 · Buildings</t>
  </si>
  <si>
    <t>409.230 · Building Heating Oil</t>
  </si>
  <si>
    <t>409.236 · Building &amp; Shop Supplies</t>
  </si>
  <si>
    <t>409.260 · Supplies-Minor Equipment</t>
  </si>
  <si>
    <t>409.361 · Bldg. Public Utility-Electric</t>
  </si>
  <si>
    <t>409.364 · Bldg.Public Utility-Sewer</t>
  </si>
  <si>
    <t>409.367 · Garbage Disposal</t>
  </si>
  <si>
    <t>409.373 · Building Maintenance</t>
  </si>
  <si>
    <t>409.44 · Office Cleaning and Maintenance</t>
  </si>
  <si>
    <t>Total 409.00 · Buildings</t>
  </si>
  <si>
    <t>Total 400 · Gen Govt</t>
  </si>
  <si>
    <t>410 · Public Safety</t>
  </si>
  <si>
    <t>411 · Fire Tax Expense</t>
  </si>
  <si>
    <t>411.54 · Foreign Fire/Fire Relief</t>
  </si>
  <si>
    <t>414.15 · Zoning Officer Wages</t>
  </si>
  <si>
    <t>414.30 · Planning  &amp; Zoning Hearings</t>
  </si>
  <si>
    <t>414.40 · Court Costs - Violations</t>
  </si>
  <si>
    <t>415 · EMA expenses</t>
  </si>
  <si>
    <t>Total 410 · Public Safety</t>
  </si>
  <si>
    <t>429 · Public Works - Sanitation</t>
  </si>
  <si>
    <t>429.01 · SEO  Services (Onlot Sewage)</t>
  </si>
  <si>
    <t>Total 429 · Public Works - Sanitation</t>
  </si>
  <si>
    <t>430 · Highways Roads Streets</t>
  </si>
  <si>
    <t>430.00 · General Services - Admin</t>
  </si>
  <si>
    <t>430.14 · Road Wages-General</t>
  </si>
  <si>
    <t>430.18 · Road Wages -General OT</t>
  </si>
  <si>
    <t>430.220 · Operating Supplies</t>
  </si>
  <si>
    <t>430.25 · Maint &amp; Repair Supplies</t>
  </si>
  <si>
    <t>430.26 · Small Tools</t>
  </si>
  <si>
    <t>430.47 · Road Drug Testing</t>
  </si>
  <si>
    <t>430.75 · Minor Machinery &amp; Equipment</t>
  </si>
  <si>
    <t>Total 430.00 · General Services - Admin</t>
  </si>
  <si>
    <t>432 · Winter Maintenance/Snow Removal</t>
  </si>
  <si>
    <t>432.250 · Winter Maint Materials</t>
  </si>
  <si>
    <t>432.251 · Snow Parts</t>
  </si>
  <si>
    <t>Total 432 · Winter Maintenance/Snow Removal</t>
  </si>
  <si>
    <t>433.00 · Street Signs/Traffic Control</t>
  </si>
  <si>
    <t>433.361 · Flashing Lights - Electricity</t>
  </si>
  <si>
    <t>433.00 · Street Signs/Traffic Control - Other</t>
  </si>
  <si>
    <t>Total 433.00 · Street Signs/Traffic Control</t>
  </si>
  <si>
    <t>434.00 · Street Lighting</t>
  </si>
  <si>
    <t>434.361 · Overhead&amp;StreetLights-Electric</t>
  </si>
  <si>
    <t>434.370 · Overhead Lighting-Repairs/Maint</t>
  </si>
  <si>
    <t>Total 434.00 · Street Lighting</t>
  </si>
  <si>
    <t>436.20 · Road Pipes &amp; Drains</t>
  </si>
  <si>
    <t>Total 430 · Highways Roads Streets</t>
  </si>
  <si>
    <t>437 · Equipment Maintenance</t>
  </si>
  <si>
    <t>437.20 · Equipment &amp; Supplies</t>
  </si>
  <si>
    <t>437.250 · Equip. Repairs/Maintenance</t>
  </si>
  <si>
    <t>437 · Equipment Maintenance - Other</t>
  </si>
  <si>
    <t>Total 437 · Equipment Maintenance</t>
  </si>
  <si>
    <t>438 · Road/Bridge Maintenence/Repairs</t>
  </si>
  <si>
    <t>438.12 · Road Superintendent Salary</t>
  </si>
  <si>
    <t>438.231 · Fuel - Gasoline</t>
  </si>
  <si>
    <t>438.232 · Fuel-Diesel</t>
  </si>
  <si>
    <t>438.245 · Road Supplies-Maint &amp; Repair</t>
  </si>
  <si>
    <t>438.31 · Professional Service</t>
  </si>
  <si>
    <t>438.372 · Bridge Maintenance/Repairs</t>
  </si>
  <si>
    <t>438.375 · Stream Stabilization</t>
  </si>
  <si>
    <t>438.45 · Contracted Services</t>
  </si>
  <si>
    <t>438 · Road/Bridge Maintenence/Repairs - Other</t>
  </si>
  <si>
    <t>Total 438 · Road/Bridge Maintenence/Repairs</t>
  </si>
  <si>
    <t>481 · Employee Benefits</t>
  </si>
  <si>
    <t>481.10 · Employee Benefit-Co SocSecurity</t>
  </si>
  <si>
    <t>481.20 · Employee Benefit- Co. Medicare</t>
  </si>
  <si>
    <t>481.30 · Employee Benefit- PSATS UC</t>
  </si>
  <si>
    <t>Total 481 · Employee Benefits</t>
  </si>
  <si>
    <t>483.30 · Employee Benefit Pension</t>
  </si>
  <si>
    <t>484.00 · Employee Benefit Work Comp Ins</t>
  </si>
  <si>
    <t>486 · General Property&amp; Liability Ins</t>
  </si>
  <si>
    <t>487.00 · Employee Benefit Health Ins.</t>
  </si>
  <si>
    <t>492.00 · Interfund Operating Transfer</t>
  </si>
  <si>
    <t>492.01 · Transfer - General Fund</t>
  </si>
  <si>
    <t>Total 492.00 · Interfund Operating Transfer</t>
  </si>
  <si>
    <t>Total Expense</t>
  </si>
  <si>
    <t>Net Income</t>
  </si>
  <si>
    <t>352.53 Federal to Local Government</t>
  </si>
  <si>
    <t>352 Fedeeral Shared Entitlement</t>
  </si>
  <si>
    <t>Total 352 Federal Shared Entitlement</t>
  </si>
  <si>
    <t>341.04 Dividends Earned</t>
  </si>
  <si>
    <t>492.53 Xfer to American Rescue Plan Fund</t>
  </si>
  <si>
    <t>406.00-Other General</t>
  </si>
  <si>
    <t>406.20- Petty Cash</t>
  </si>
  <si>
    <t>430.05=Road wages-elected officials</t>
  </si>
  <si>
    <t>437.374-Machinery/Equipment Service</t>
  </si>
  <si>
    <t>437-Road/Brdige Maintenance/Repairs (County Aid)</t>
  </si>
  <si>
    <t>439 Highway Construction</t>
  </si>
  <si>
    <t>361.70 Fee from Copy charges</t>
  </si>
  <si>
    <t>437.251 Parts</t>
  </si>
  <si>
    <t>331.21 Restitution</t>
  </si>
  <si>
    <t>361.39 NSF Processing Fee</t>
  </si>
  <si>
    <t>400.34 Woodward newsletter/website</t>
  </si>
  <si>
    <t>406.39 Bank Service Charges</t>
  </si>
  <si>
    <t>363.521 Wt. Restrictions</t>
  </si>
  <si>
    <t>405.331 Secretary Mileage</t>
  </si>
  <si>
    <t>414.3</t>
  </si>
  <si>
    <t>438.384 Rental Machinery &amp; Equipment</t>
  </si>
  <si>
    <t>Planning &amp; Zoning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</si>
</sst>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5" fillId="0" borderId="0" xfId="0" applyNumberFormat="1" applyFont="1"/>
    <xf numFmtId="49" fontId="1" fillId="2" borderId="0" xfId="0" applyNumberFormat="1" applyFont="1" applyFill="1"/>
    <xf numFmtId="0" fontId="0" fillId="2" borderId="0" xfId="0" applyFill="1"/>
    <xf numFmtId="43" fontId="4" fillId="0" borderId="0" xfId="1" applyFon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4" fillId="0" borderId="0" xfId="0" applyFont="1" applyBorder="1"/>
    <xf numFmtId="0" fontId="0" fillId="0" borderId="4" xfId="0" applyBorder="1"/>
    <xf numFmtId="43" fontId="7" fillId="0" borderId="0" xfId="1" applyFont="1"/>
    <xf numFmtId="0" fontId="7" fillId="0" borderId="0" xfId="0" applyFont="1"/>
    <xf numFmtId="43" fontId="7" fillId="0" borderId="0" xfId="0" applyNumberFormat="1" applyFont="1"/>
    <xf numFmtId="43" fontId="7" fillId="0" borderId="1" xfId="1" applyFont="1" applyBorder="1"/>
    <xf numFmtId="0" fontId="7" fillId="0" borderId="1" xfId="0" applyFont="1" applyBorder="1"/>
    <xf numFmtId="0" fontId="0" fillId="0" borderId="1" xfId="0" applyBorder="1"/>
    <xf numFmtId="2" fontId="7" fillId="0" borderId="0" xfId="0" applyNumberFormat="1" applyFont="1"/>
    <xf numFmtId="2" fontId="7" fillId="0" borderId="1" xfId="0" applyNumberFormat="1" applyFont="1" applyBorder="1"/>
    <xf numFmtId="43" fontId="7" fillId="0" borderId="1" xfId="1" applyNumberFormat="1" applyFont="1" applyBorder="1"/>
    <xf numFmtId="43" fontId="7" fillId="0" borderId="4" xfId="0" applyNumberFormat="1" applyFont="1" applyBorder="1"/>
    <xf numFmtId="43" fontId="7" fillId="0" borderId="0" xfId="1" applyNumberFormat="1" applyFont="1"/>
    <xf numFmtId="43" fontId="7" fillId="0" borderId="1" xfId="0" applyNumberFormat="1" applyFont="1" applyBorder="1"/>
    <xf numFmtId="43" fontId="7" fillId="0" borderId="0" xfId="0" applyNumberFormat="1" applyFont="1" applyFill="1"/>
    <xf numFmtId="0" fontId="4" fillId="2" borderId="1" xfId="0" applyFont="1" applyFill="1" applyBorder="1"/>
    <xf numFmtId="43" fontId="3" fillId="0" borderId="0" xfId="1" applyFont="1"/>
    <xf numFmtId="43" fontId="3" fillId="0" borderId="2" xfId="0" applyNumberFormat="1" applyFont="1" applyBorder="1"/>
    <xf numFmtId="43" fontId="1" fillId="2" borderId="2" xfId="1" applyFont="1" applyFill="1" applyBorder="1"/>
    <xf numFmtId="2" fontId="3" fillId="0" borderId="0" xfId="0" applyNumberFormat="1" applyFont="1"/>
    <xf numFmtId="43" fontId="3" fillId="0" borderId="0" xfId="1" applyNumberFormat="1" applyFont="1"/>
    <xf numFmtId="43" fontId="3" fillId="0" borderId="0" xfId="0" applyNumberFormat="1" applyFont="1"/>
    <xf numFmtId="43" fontId="3" fillId="0" borderId="2" xfId="1" applyFont="1" applyBorder="1"/>
    <xf numFmtId="0" fontId="3" fillId="0" borderId="0" xfId="0" applyFont="1"/>
    <xf numFmtId="43" fontId="1" fillId="2" borderId="3" xfId="1" applyFont="1" applyFill="1" applyBorder="1"/>
    <xf numFmtId="0" fontId="8" fillId="0" borderId="0" xfId="0" applyFont="1"/>
    <xf numFmtId="43" fontId="8" fillId="0" borderId="0" xfId="1" applyFo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7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06"/>
  <sheetViews>
    <sheetView tabSelected="1" topLeftCell="A178" workbookViewId="0">
      <selection activeCell="G21" sqref="G21"/>
    </sheetView>
  </sheetViews>
  <sheetFormatPr defaultRowHeight="15" x14ac:dyDescent="0.25"/>
  <cols>
    <col min="1" max="1" width="1.5703125" customWidth="1"/>
    <col min="2" max="2" width="3" customWidth="1"/>
    <col min="3" max="3" width="4" customWidth="1"/>
    <col min="6" max="7" width="11.7109375" customWidth="1"/>
    <col min="8" max="8" width="1.140625" customWidth="1"/>
    <col min="9" max="9" width="9.5703125" customWidth="1"/>
  </cols>
  <sheetData>
    <row r="1" spans="1:9" ht="15.75" thickBot="1" x14ac:dyDescent="0.3">
      <c r="A1" s="1" t="s">
        <v>0</v>
      </c>
      <c r="B1" s="1"/>
      <c r="C1" s="1"/>
      <c r="D1" s="1"/>
      <c r="G1" s="25">
        <v>2024</v>
      </c>
      <c r="H1" s="7"/>
      <c r="I1" s="10"/>
    </row>
    <row r="2" spans="1:9" ht="13.5" customHeight="1" x14ac:dyDescent="0.25">
      <c r="A2" s="1" t="s">
        <v>1</v>
      </c>
      <c r="B2" s="1"/>
      <c r="C2" s="1"/>
      <c r="D2" s="1"/>
    </row>
    <row r="3" spans="1:9" ht="12" customHeight="1" x14ac:dyDescent="0.25">
      <c r="A3" s="1"/>
      <c r="B3" s="1" t="s">
        <v>2</v>
      </c>
      <c r="C3" s="1"/>
      <c r="D3" s="1"/>
    </row>
    <row r="4" spans="1:9" x14ac:dyDescent="0.25">
      <c r="A4" s="1"/>
      <c r="B4" s="1"/>
      <c r="C4" s="2" t="s">
        <v>3</v>
      </c>
      <c r="D4" s="2"/>
      <c r="E4" s="8"/>
      <c r="F4" s="8"/>
      <c r="G4" s="12">
        <v>43212.51</v>
      </c>
    </row>
    <row r="5" spans="1:9" x14ac:dyDescent="0.25">
      <c r="A5" s="1"/>
      <c r="B5" s="1"/>
      <c r="C5" s="2" t="s">
        <v>4</v>
      </c>
      <c r="D5" s="2"/>
      <c r="E5" s="8"/>
      <c r="F5" s="8"/>
      <c r="G5" s="12">
        <v>7544.59</v>
      </c>
    </row>
    <row r="6" spans="1:9" x14ac:dyDescent="0.25">
      <c r="A6" s="1"/>
      <c r="B6" s="1"/>
      <c r="C6" s="2" t="s">
        <v>5</v>
      </c>
      <c r="D6" s="2"/>
      <c r="E6" s="8"/>
      <c r="F6" s="8"/>
      <c r="G6" s="12">
        <v>8427.51</v>
      </c>
    </row>
    <row r="7" spans="1:9" ht="15.75" thickBot="1" x14ac:dyDescent="0.3">
      <c r="A7" s="1"/>
      <c r="B7" s="1"/>
      <c r="C7" s="2" t="s">
        <v>6</v>
      </c>
      <c r="D7" s="2"/>
      <c r="E7" s="8"/>
      <c r="F7" s="8"/>
      <c r="G7" s="15"/>
    </row>
    <row r="8" spans="1:9" x14ac:dyDescent="0.25">
      <c r="A8" s="1"/>
      <c r="B8" s="3" t="s">
        <v>7</v>
      </c>
      <c r="C8" s="1"/>
      <c r="D8" s="1"/>
      <c r="G8" s="26">
        <f>SUM(G4:G7)</f>
        <v>59184.610000000008</v>
      </c>
      <c r="H8" s="39"/>
    </row>
    <row r="9" spans="1:9" x14ac:dyDescent="0.25">
      <c r="A9" s="1"/>
      <c r="B9" s="2" t="s">
        <v>8</v>
      </c>
      <c r="C9" s="2"/>
      <c r="D9" s="2"/>
      <c r="E9" s="8"/>
      <c r="F9" s="8"/>
      <c r="G9" s="12">
        <v>40000</v>
      </c>
      <c r="H9" s="39"/>
    </row>
    <row r="10" spans="1:9" x14ac:dyDescent="0.25">
      <c r="A10" s="1"/>
      <c r="B10" s="2" t="s">
        <v>9</v>
      </c>
      <c r="C10" s="2"/>
      <c r="D10" s="2"/>
      <c r="E10" s="8"/>
      <c r="F10" s="8"/>
      <c r="G10" s="12">
        <v>20000</v>
      </c>
    </row>
    <row r="11" spans="1:9" x14ac:dyDescent="0.25">
      <c r="A11" s="1"/>
      <c r="B11" s="2" t="s">
        <v>10</v>
      </c>
      <c r="C11" s="2"/>
      <c r="D11" s="2"/>
      <c r="E11" s="8"/>
      <c r="F11" s="8"/>
      <c r="G11" s="12"/>
    </row>
    <row r="12" spans="1:9" x14ac:dyDescent="0.25">
      <c r="A12" s="1"/>
      <c r="B12" s="2"/>
      <c r="C12" s="2" t="s">
        <v>11</v>
      </c>
      <c r="D12" s="2"/>
      <c r="E12" s="8"/>
      <c r="F12" s="8"/>
      <c r="G12" s="12">
        <v>133423.57</v>
      </c>
    </row>
    <row r="13" spans="1:9" x14ac:dyDescent="0.25">
      <c r="A13" s="1"/>
      <c r="B13" s="2"/>
      <c r="C13" s="2" t="s">
        <v>12</v>
      </c>
      <c r="D13" s="2"/>
      <c r="E13" s="8"/>
      <c r="F13" s="8"/>
      <c r="G13" s="12">
        <v>71000</v>
      </c>
    </row>
    <row r="14" spans="1:9" x14ac:dyDescent="0.25">
      <c r="A14" s="1"/>
      <c r="B14" s="2"/>
      <c r="C14" s="2" t="s">
        <v>13</v>
      </c>
      <c r="D14" s="2"/>
      <c r="E14" s="8"/>
      <c r="F14" s="8"/>
      <c r="G14" s="12">
        <v>2800</v>
      </c>
    </row>
    <row r="15" spans="1:9" ht="15.75" thickBot="1" x14ac:dyDescent="0.3">
      <c r="A15" s="1"/>
      <c r="B15" s="2"/>
      <c r="C15" s="2" t="s">
        <v>14</v>
      </c>
      <c r="D15" s="2"/>
      <c r="E15" s="8"/>
      <c r="F15" s="8"/>
      <c r="G15" s="15"/>
    </row>
    <row r="16" spans="1:9" ht="15.75" thickBot="1" x14ac:dyDescent="0.3">
      <c r="A16" s="1"/>
      <c r="B16" s="1" t="s">
        <v>15</v>
      </c>
      <c r="C16" s="1"/>
      <c r="D16" s="1"/>
      <c r="G16" s="27">
        <f>SUM(G12:G15)</f>
        <v>207223.57</v>
      </c>
      <c r="H16" s="39"/>
    </row>
    <row r="17" spans="1:7" x14ac:dyDescent="0.25">
      <c r="A17" s="1" t="s">
        <v>16</v>
      </c>
      <c r="B17" s="1"/>
      <c r="C17" s="1"/>
      <c r="D17" s="1"/>
      <c r="G17" s="14">
        <f>SUM(G8:G15)</f>
        <v>326408.18000000005</v>
      </c>
    </row>
    <row r="18" spans="1:7" x14ac:dyDescent="0.25">
      <c r="A18" s="2" t="s">
        <v>17</v>
      </c>
      <c r="B18" s="2"/>
      <c r="C18" s="2"/>
      <c r="D18" s="2"/>
      <c r="E18" s="8"/>
      <c r="F18" s="8"/>
      <c r="G18" s="12">
        <v>25000</v>
      </c>
    </row>
    <row r="19" spans="1:7" ht="12.75" customHeight="1" x14ac:dyDescent="0.25">
      <c r="A19" s="1" t="s">
        <v>18</v>
      </c>
      <c r="B19" s="1"/>
      <c r="C19" s="1"/>
      <c r="D19" s="1"/>
      <c r="G19" s="13"/>
    </row>
    <row r="20" spans="1:7" x14ac:dyDescent="0.25">
      <c r="A20" s="1"/>
      <c r="B20" s="2" t="s">
        <v>19</v>
      </c>
      <c r="C20" s="2"/>
      <c r="D20" s="2"/>
      <c r="E20" s="8"/>
      <c r="G20" s="12">
        <v>1400</v>
      </c>
    </row>
    <row r="21" spans="1:7" x14ac:dyDescent="0.25">
      <c r="A21" s="1"/>
      <c r="B21" s="2" t="s">
        <v>20</v>
      </c>
      <c r="C21" s="2"/>
      <c r="D21" s="2"/>
      <c r="E21" s="8"/>
      <c r="G21" s="12">
        <v>1200</v>
      </c>
    </row>
    <row r="22" spans="1:7" x14ac:dyDescent="0.25">
      <c r="A22" s="1"/>
      <c r="B22" s="2" t="s">
        <v>188</v>
      </c>
      <c r="C22" s="2"/>
      <c r="D22" s="2"/>
      <c r="E22" s="8"/>
      <c r="G22" s="13">
        <v>0</v>
      </c>
    </row>
    <row r="23" spans="1:7" x14ac:dyDescent="0.25">
      <c r="A23" s="1"/>
      <c r="B23" s="2" t="s">
        <v>21</v>
      </c>
      <c r="C23" s="2"/>
      <c r="D23" s="2"/>
      <c r="E23" s="8"/>
      <c r="G23" s="13"/>
    </row>
    <row r="24" spans="1:7" ht="15.75" thickBot="1" x14ac:dyDescent="0.3">
      <c r="A24" s="1"/>
      <c r="B24" s="2" t="s">
        <v>22</v>
      </c>
      <c r="C24" s="2"/>
      <c r="D24" s="2"/>
      <c r="E24" s="8"/>
      <c r="G24" s="16"/>
    </row>
    <row r="25" spans="1:7" x14ac:dyDescent="0.25">
      <c r="A25" s="1" t="s">
        <v>23</v>
      </c>
      <c r="B25" s="1"/>
      <c r="C25" s="1"/>
      <c r="D25" s="1"/>
      <c r="G25" s="26">
        <f>SUM(G18:G24)</f>
        <v>27600</v>
      </c>
    </row>
    <row r="26" spans="1:7" ht="12.75" customHeight="1" x14ac:dyDescent="0.25">
      <c r="A26" s="1" t="s">
        <v>24</v>
      </c>
      <c r="B26" s="1"/>
      <c r="C26" s="1"/>
      <c r="D26" s="1"/>
      <c r="G26" s="13"/>
    </row>
    <row r="27" spans="1:7" x14ac:dyDescent="0.25">
      <c r="A27" s="1"/>
      <c r="B27" s="2" t="s">
        <v>178</v>
      </c>
      <c r="C27" s="2"/>
      <c r="D27" s="2"/>
      <c r="E27" s="8"/>
      <c r="F27" s="8"/>
      <c r="G27" s="13"/>
    </row>
    <row r="28" spans="1:7" ht="15.75" thickBot="1" x14ac:dyDescent="0.3">
      <c r="A28" s="1"/>
      <c r="B28" s="2" t="s">
        <v>25</v>
      </c>
      <c r="C28" s="2"/>
      <c r="D28" s="2"/>
      <c r="E28" s="8"/>
      <c r="F28" s="8"/>
      <c r="G28" s="15">
        <v>8000</v>
      </c>
    </row>
    <row r="29" spans="1:7" x14ac:dyDescent="0.25">
      <c r="A29" s="1" t="s">
        <v>26</v>
      </c>
      <c r="B29" s="1"/>
      <c r="C29" s="1"/>
      <c r="D29" s="1"/>
      <c r="G29" s="12">
        <f>SUM(G28)</f>
        <v>8000</v>
      </c>
    </row>
    <row r="30" spans="1:7" ht="12.75" customHeight="1" x14ac:dyDescent="0.25">
      <c r="A30" s="1" t="s">
        <v>27</v>
      </c>
      <c r="B30" s="1"/>
      <c r="C30" s="1"/>
      <c r="D30" s="1"/>
      <c r="G30" s="13"/>
    </row>
    <row r="31" spans="1:7" x14ac:dyDescent="0.25">
      <c r="A31" s="1"/>
      <c r="B31" s="2" t="s">
        <v>28</v>
      </c>
      <c r="C31" s="2"/>
      <c r="D31" s="2"/>
      <c r="E31" s="8"/>
      <c r="F31" s="8"/>
      <c r="G31" s="12">
        <v>1400</v>
      </c>
    </row>
    <row r="32" spans="1:7" ht="15.75" thickBot="1" x14ac:dyDescent="0.3">
      <c r="A32" s="1"/>
      <c r="B32" s="2" t="s">
        <v>29</v>
      </c>
      <c r="C32" s="2"/>
      <c r="D32" s="2"/>
      <c r="E32" s="8"/>
      <c r="F32" s="8"/>
      <c r="G32" s="16"/>
    </row>
    <row r="33" spans="1:8" x14ac:dyDescent="0.25">
      <c r="A33" s="1" t="s">
        <v>30</v>
      </c>
      <c r="B33" s="1"/>
      <c r="C33" s="1"/>
      <c r="D33" s="1"/>
      <c r="G33" s="26">
        <f>SUM(G31+G32)</f>
        <v>1400</v>
      </c>
    </row>
    <row r="34" spans="1:8" x14ac:dyDescent="0.25">
      <c r="A34" s="1" t="s">
        <v>176</v>
      </c>
      <c r="B34" s="1"/>
      <c r="C34" s="1"/>
      <c r="D34" s="1"/>
    </row>
    <row r="35" spans="1:8" x14ac:dyDescent="0.25">
      <c r="A35" s="1"/>
      <c r="B35" s="2" t="s">
        <v>175</v>
      </c>
      <c r="C35" s="2"/>
      <c r="D35" s="2"/>
      <c r="E35" s="8"/>
      <c r="F35" s="8"/>
    </row>
    <row r="36" spans="1:8" x14ac:dyDescent="0.25">
      <c r="A36" s="1" t="s">
        <v>177</v>
      </c>
      <c r="B36" s="1"/>
      <c r="C36" s="1"/>
      <c r="D36" s="1"/>
    </row>
    <row r="37" spans="1:8" ht="12.75" customHeight="1" x14ac:dyDescent="0.25">
      <c r="A37" s="1" t="s">
        <v>31</v>
      </c>
      <c r="B37" s="1"/>
      <c r="C37" s="1"/>
      <c r="D37" s="1"/>
    </row>
    <row r="38" spans="1:8" x14ac:dyDescent="0.25">
      <c r="A38" s="1"/>
      <c r="B38" s="2" t="s">
        <v>32</v>
      </c>
      <c r="C38" s="2"/>
      <c r="D38" s="2"/>
      <c r="E38" s="8"/>
      <c r="F38" s="8"/>
      <c r="G38" s="13">
        <v>300</v>
      </c>
    </row>
    <row r="39" spans="1:8" x14ac:dyDescent="0.25">
      <c r="A39" s="1"/>
      <c r="B39" s="2" t="s">
        <v>33</v>
      </c>
      <c r="C39" s="2"/>
      <c r="D39" s="2"/>
      <c r="E39" s="8"/>
      <c r="F39" s="8"/>
      <c r="G39" s="13">
        <v>600</v>
      </c>
    </row>
    <row r="40" spans="1:8" x14ac:dyDescent="0.25">
      <c r="A40" s="1"/>
      <c r="B40" s="2" t="s">
        <v>34</v>
      </c>
      <c r="C40" s="2"/>
      <c r="D40" s="2"/>
      <c r="E40" s="8"/>
      <c r="F40" s="8"/>
      <c r="G40" s="12">
        <v>5164</v>
      </c>
    </row>
    <row r="41" spans="1:8" ht="15.75" thickBot="1" x14ac:dyDescent="0.3">
      <c r="A41" s="1"/>
      <c r="B41" s="2" t="s">
        <v>35</v>
      </c>
      <c r="C41" s="2"/>
      <c r="D41" s="2"/>
      <c r="E41" s="8"/>
      <c r="F41" s="8"/>
      <c r="G41" s="15">
        <v>11929</v>
      </c>
    </row>
    <row r="42" spans="1:8" x14ac:dyDescent="0.25">
      <c r="A42" s="1" t="s">
        <v>36</v>
      </c>
      <c r="B42" s="1"/>
      <c r="C42" s="1"/>
      <c r="D42" s="1"/>
      <c r="G42" s="26">
        <f>SUM(G38:G41)</f>
        <v>17993</v>
      </c>
    </row>
    <row r="43" spans="1:8" x14ac:dyDescent="0.25">
      <c r="A43" s="1" t="s">
        <v>37</v>
      </c>
      <c r="B43" s="1"/>
      <c r="C43" s="1"/>
      <c r="D43" s="1"/>
      <c r="G43" s="26">
        <v>2500</v>
      </c>
    </row>
    <row r="44" spans="1:8" ht="12" customHeight="1" x14ac:dyDescent="0.25">
      <c r="A44" s="1" t="s">
        <v>38</v>
      </c>
      <c r="B44" s="1"/>
      <c r="C44" s="1"/>
      <c r="D44" s="1"/>
      <c r="G44" s="13"/>
    </row>
    <row r="45" spans="1:8" x14ac:dyDescent="0.25">
      <c r="A45" s="1"/>
      <c r="B45" s="2" t="s">
        <v>39</v>
      </c>
      <c r="C45" s="2"/>
      <c r="D45" s="2"/>
      <c r="E45" s="8"/>
      <c r="F45" s="8"/>
      <c r="G45" s="13"/>
    </row>
    <row r="46" spans="1:8" x14ac:dyDescent="0.25">
      <c r="A46" s="1"/>
      <c r="B46" s="2" t="s">
        <v>40</v>
      </c>
      <c r="C46" s="2"/>
      <c r="D46" s="2"/>
      <c r="E46" s="8"/>
      <c r="F46" s="8"/>
      <c r="G46" s="13"/>
    </row>
    <row r="47" spans="1:8" x14ac:dyDescent="0.25">
      <c r="A47" s="1"/>
      <c r="B47" s="2" t="s">
        <v>41</v>
      </c>
      <c r="C47" s="2"/>
      <c r="D47" s="2"/>
      <c r="E47" s="8"/>
      <c r="F47" s="8"/>
      <c r="G47" s="12">
        <v>1000</v>
      </c>
      <c r="H47" s="39"/>
    </row>
    <row r="48" spans="1:8" x14ac:dyDescent="0.25">
      <c r="A48" s="1"/>
      <c r="B48" s="2" t="s">
        <v>42</v>
      </c>
      <c r="C48" s="2"/>
      <c r="D48" s="2"/>
      <c r="E48" s="8"/>
      <c r="F48" s="8"/>
      <c r="G48" s="13">
        <v>0</v>
      </c>
    </row>
    <row r="49" spans="1:152" x14ac:dyDescent="0.25">
      <c r="A49" s="1"/>
      <c r="B49" s="2" t="s">
        <v>43</v>
      </c>
      <c r="C49" s="2"/>
      <c r="D49" s="2"/>
      <c r="E49" s="8"/>
      <c r="F49" s="8"/>
      <c r="G49" s="13">
        <v>125</v>
      </c>
    </row>
    <row r="50" spans="1:152" x14ac:dyDescent="0.25">
      <c r="A50" s="1"/>
      <c r="B50" s="2" t="s">
        <v>189</v>
      </c>
      <c r="C50" s="2"/>
      <c r="D50" s="2"/>
      <c r="E50" s="8"/>
      <c r="F50" s="8"/>
      <c r="G50" s="13">
        <v>0</v>
      </c>
    </row>
    <row r="51" spans="1:152" x14ac:dyDescent="0.25">
      <c r="A51" s="1"/>
      <c r="B51" s="2" t="s">
        <v>44</v>
      </c>
      <c r="C51" s="2"/>
      <c r="D51" s="2"/>
      <c r="E51" s="8"/>
      <c r="F51" s="8"/>
      <c r="G51" s="12">
        <v>2360</v>
      </c>
      <c r="H51" s="39"/>
    </row>
    <row r="52" spans="1:152" ht="15.75" thickBot="1" x14ac:dyDescent="0.3">
      <c r="A52" s="1"/>
      <c r="B52" s="2" t="s">
        <v>186</v>
      </c>
      <c r="C52" s="2"/>
      <c r="D52" s="2"/>
      <c r="E52" s="8"/>
      <c r="F52" s="8"/>
      <c r="G52" s="16">
        <v>0</v>
      </c>
    </row>
    <row r="53" spans="1:152" x14ac:dyDescent="0.25">
      <c r="A53" s="1" t="s">
        <v>45</v>
      </c>
      <c r="B53" s="1"/>
      <c r="C53" s="1"/>
      <c r="D53" s="1"/>
      <c r="G53" s="26">
        <f>SUM(G45:G52)</f>
        <v>3485</v>
      </c>
    </row>
    <row r="54" spans="1:152" ht="13.5" customHeight="1" x14ac:dyDescent="0.25">
      <c r="A54" s="1"/>
      <c r="B54" s="1" t="s">
        <v>192</v>
      </c>
      <c r="C54" s="1"/>
      <c r="D54" s="1"/>
      <c r="G54" s="13">
        <v>0</v>
      </c>
    </row>
    <row r="55" spans="1:152" ht="12.75" customHeight="1" x14ac:dyDescent="0.25">
      <c r="A55" s="1" t="s">
        <v>46</v>
      </c>
      <c r="B55" s="1"/>
      <c r="C55" s="1"/>
      <c r="D55" s="1"/>
    </row>
    <row r="56" spans="1:152" x14ac:dyDescent="0.25">
      <c r="A56" s="1"/>
      <c r="B56" s="2" t="s">
        <v>47</v>
      </c>
      <c r="C56" s="2"/>
      <c r="D56" s="2"/>
      <c r="E56" s="8"/>
      <c r="F56" s="8"/>
    </row>
    <row r="57" spans="1:152" ht="15.75" thickBot="1" x14ac:dyDescent="0.3">
      <c r="A57" s="1"/>
      <c r="B57" s="2" t="s">
        <v>48</v>
      </c>
      <c r="C57" s="2"/>
      <c r="D57" s="2"/>
      <c r="E57" s="8"/>
      <c r="F57" s="8"/>
      <c r="G57" s="17"/>
    </row>
    <row r="58" spans="1:152" x14ac:dyDescent="0.25">
      <c r="A58" s="1" t="s">
        <v>49</v>
      </c>
      <c r="B58" s="1"/>
      <c r="C58" s="1"/>
      <c r="D58" s="1"/>
      <c r="G58" s="13">
        <f>SUM(G56:G57)</f>
        <v>0</v>
      </c>
    </row>
    <row r="59" spans="1:152" ht="15.75" thickBot="1" x14ac:dyDescent="0.3">
      <c r="A59" s="1" t="s">
        <v>50</v>
      </c>
      <c r="B59" s="1"/>
      <c r="C59" s="1"/>
      <c r="D59" s="1"/>
      <c r="G59" s="11"/>
    </row>
    <row r="60" spans="1:152" s="5" customFormat="1" ht="15.75" thickBot="1" x14ac:dyDescent="0.3">
      <c r="A60" s="4" t="s">
        <v>51</v>
      </c>
      <c r="B60" s="4"/>
      <c r="C60" s="4"/>
      <c r="D60" s="4"/>
      <c r="G60" s="28">
        <f>SUM(G17+G25+G29+G33+G35+G42+G43+G53+G58+G59)</f>
        <v>387386.18000000005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x14ac:dyDescent="0.25">
      <c r="A61" s="1" t="s">
        <v>52</v>
      </c>
      <c r="B61" s="1"/>
      <c r="C61" s="1"/>
      <c r="D61" s="1"/>
    </row>
    <row r="62" spans="1:152" ht="9.75" customHeight="1" x14ac:dyDescent="0.25">
      <c r="A62" s="1" t="s">
        <v>53</v>
      </c>
      <c r="B62" s="1"/>
      <c r="C62" s="1"/>
      <c r="D62" s="1"/>
    </row>
    <row r="63" spans="1:152" ht="13.5" customHeight="1" x14ac:dyDescent="0.25">
      <c r="A63" s="1" t="s">
        <v>54</v>
      </c>
      <c r="B63" s="1"/>
      <c r="C63" s="1"/>
      <c r="D63" s="1"/>
    </row>
    <row r="64" spans="1:152" x14ac:dyDescent="0.25">
      <c r="A64" s="1"/>
      <c r="B64" s="1" t="s">
        <v>55</v>
      </c>
      <c r="C64" s="1"/>
      <c r="D64" s="1"/>
    </row>
    <row r="65" spans="1:8" x14ac:dyDescent="0.25">
      <c r="A65" s="1"/>
      <c r="B65" s="1"/>
      <c r="C65" s="2" t="s">
        <v>56</v>
      </c>
      <c r="D65" s="2"/>
      <c r="E65" s="8"/>
      <c r="F65" s="8"/>
      <c r="G65" s="12">
        <v>5400</v>
      </c>
    </row>
    <row r="66" spans="1:8" x14ac:dyDescent="0.25">
      <c r="A66" s="1"/>
      <c r="B66" s="1"/>
      <c r="C66" s="2" t="s">
        <v>57</v>
      </c>
      <c r="D66" s="2"/>
      <c r="E66" s="8"/>
      <c r="F66" s="8"/>
      <c r="G66" s="18">
        <v>200</v>
      </c>
    </row>
    <row r="67" spans="1:8" x14ac:dyDescent="0.25">
      <c r="A67" s="1"/>
      <c r="B67" s="1"/>
      <c r="C67" s="2" t="s">
        <v>190</v>
      </c>
      <c r="D67" s="2"/>
      <c r="E67" s="8"/>
      <c r="F67" s="8"/>
      <c r="G67" s="18">
        <v>240</v>
      </c>
    </row>
    <row r="68" spans="1:8" x14ac:dyDescent="0.25">
      <c r="A68" s="1"/>
      <c r="B68" s="1"/>
      <c r="C68" s="2" t="s">
        <v>58</v>
      </c>
      <c r="D68" s="2"/>
      <c r="E68" s="8"/>
      <c r="F68" s="8"/>
      <c r="G68" s="12">
        <v>1300</v>
      </c>
    </row>
    <row r="69" spans="1:8" x14ac:dyDescent="0.25">
      <c r="A69" s="1"/>
      <c r="B69" s="1"/>
      <c r="C69" s="2" t="s">
        <v>59</v>
      </c>
      <c r="D69" s="2"/>
      <c r="E69" s="8"/>
      <c r="F69" s="8"/>
      <c r="G69" s="13">
        <v>731.03</v>
      </c>
    </row>
    <row r="70" spans="1:8" ht="15.75" thickBot="1" x14ac:dyDescent="0.3">
      <c r="A70" s="1"/>
      <c r="B70" s="1"/>
      <c r="C70" s="2" t="s">
        <v>60</v>
      </c>
      <c r="D70" s="2"/>
      <c r="E70" s="8"/>
      <c r="F70" s="8"/>
      <c r="G70" s="19">
        <v>200</v>
      </c>
    </row>
    <row r="71" spans="1:8" x14ac:dyDescent="0.25">
      <c r="A71" s="1"/>
      <c r="B71" s="1" t="s">
        <v>61</v>
      </c>
      <c r="C71" s="1"/>
      <c r="D71" s="1"/>
      <c r="G71" s="26">
        <f>SUM(G65:G70)</f>
        <v>8071.03</v>
      </c>
    </row>
    <row r="72" spans="1:8" ht="13.5" customHeight="1" x14ac:dyDescent="0.25">
      <c r="A72" s="1"/>
      <c r="B72" s="1" t="s">
        <v>62</v>
      </c>
      <c r="C72" s="1"/>
      <c r="D72" s="1"/>
    </row>
    <row r="73" spans="1:8" x14ac:dyDescent="0.25">
      <c r="A73" s="1"/>
      <c r="B73" s="1"/>
      <c r="C73" s="2" t="s">
        <v>63</v>
      </c>
      <c r="D73" s="2"/>
      <c r="E73" s="8"/>
      <c r="F73" s="8"/>
      <c r="G73" s="18">
        <v>450</v>
      </c>
      <c r="H73" s="39"/>
    </row>
    <row r="74" spans="1:8" ht="15.75" thickBot="1" x14ac:dyDescent="0.3">
      <c r="A74" s="1"/>
      <c r="B74" s="1"/>
      <c r="C74" s="2" t="s">
        <v>64</v>
      </c>
      <c r="D74" s="2"/>
      <c r="E74" s="8"/>
      <c r="F74" s="8"/>
      <c r="G74" s="19">
        <v>50</v>
      </c>
    </row>
    <row r="75" spans="1:8" x14ac:dyDescent="0.25">
      <c r="A75" s="1"/>
      <c r="B75" s="1" t="s">
        <v>65</v>
      </c>
      <c r="C75" s="1"/>
      <c r="D75" s="1"/>
      <c r="G75" s="29">
        <f>SUM(G73:G74)</f>
        <v>500</v>
      </c>
    </row>
    <row r="76" spans="1:8" x14ac:dyDescent="0.25">
      <c r="A76" s="1"/>
      <c r="B76" s="1" t="s">
        <v>66</v>
      </c>
      <c r="C76" s="1"/>
      <c r="D76" s="1"/>
    </row>
    <row r="77" spans="1:8" x14ac:dyDescent="0.25">
      <c r="A77" s="1"/>
      <c r="B77" s="1"/>
      <c r="C77" s="2" t="s">
        <v>67</v>
      </c>
      <c r="D77" s="2"/>
      <c r="E77" s="8"/>
      <c r="F77" s="8"/>
      <c r="G77" s="12">
        <v>1700</v>
      </c>
    </row>
    <row r="78" spans="1:8" ht="15.75" thickBot="1" x14ac:dyDescent="0.3">
      <c r="A78" s="1"/>
      <c r="B78" s="1"/>
      <c r="C78" s="2" t="s">
        <v>68</v>
      </c>
      <c r="D78" s="2"/>
      <c r="E78" s="8"/>
      <c r="F78" s="8"/>
      <c r="G78" s="15">
        <v>8200</v>
      </c>
      <c r="H78" s="39"/>
    </row>
    <row r="79" spans="1:8" x14ac:dyDescent="0.25">
      <c r="A79" s="1"/>
      <c r="B79" s="1" t="s">
        <v>69</v>
      </c>
      <c r="C79" s="1"/>
      <c r="D79" s="1"/>
      <c r="G79" s="26">
        <f>SUM(G77:G78)</f>
        <v>9900</v>
      </c>
    </row>
    <row r="80" spans="1:8" ht="12.75" customHeight="1" x14ac:dyDescent="0.25">
      <c r="A80" s="1"/>
      <c r="B80" s="1" t="s">
        <v>70</v>
      </c>
      <c r="C80" s="1"/>
      <c r="D80" s="1"/>
    </row>
    <row r="81" spans="1:9" x14ac:dyDescent="0.25">
      <c r="A81" s="1"/>
      <c r="B81" s="1"/>
      <c r="C81" s="1" t="s">
        <v>71</v>
      </c>
      <c r="D81" s="1"/>
    </row>
    <row r="82" spans="1:9" x14ac:dyDescent="0.25">
      <c r="A82" s="1"/>
      <c r="B82" s="1"/>
      <c r="C82" s="1"/>
      <c r="D82" s="2" t="s">
        <v>72</v>
      </c>
      <c r="E82" s="8"/>
      <c r="F82" s="8"/>
    </row>
    <row r="83" spans="1:9" ht="15.75" thickBot="1" x14ac:dyDescent="0.3">
      <c r="A83" s="1"/>
      <c r="B83" s="1"/>
      <c r="C83" s="1"/>
      <c r="D83" s="2" t="s">
        <v>73</v>
      </c>
      <c r="E83" s="8"/>
      <c r="F83" s="8"/>
      <c r="G83" s="20">
        <v>6800</v>
      </c>
    </row>
    <row r="84" spans="1:9" x14ac:dyDescent="0.25">
      <c r="A84" s="1"/>
      <c r="B84" s="1"/>
      <c r="C84" s="1" t="s">
        <v>74</v>
      </c>
      <c r="D84" s="1"/>
      <c r="G84" s="21"/>
    </row>
    <row r="85" spans="1:9" x14ac:dyDescent="0.25">
      <c r="A85" s="1"/>
      <c r="B85" s="1" t="s">
        <v>75</v>
      </c>
      <c r="C85" s="1"/>
      <c r="D85" s="1"/>
      <c r="G85" s="30">
        <f>SUM(G83:G84)</f>
        <v>6800</v>
      </c>
    </row>
    <row r="86" spans="1:9" ht="12.75" customHeight="1" x14ac:dyDescent="0.25">
      <c r="A86" s="1"/>
      <c r="B86" s="1" t="s">
        <v>76</v>
      </c>
      <c r="C86" s="1"/>
      <c r="D86" s="1"/>
      <c r="G86" s="14"/>
    </row>
    <row r="87" spans="1:9" x14ac:dyDescent="0.25">
      <c r="A87" s="1"/>
      <c r="B87" s="1"/>
      <c r="C87" s="2" t="s">
        <v>77</v>
      </c>
      <c r="D87" s="2"/>
      <c r="E87" s="8"/>
      <c r="F87" s="8"/>
      <c r="G87" s="22">
        <v>22000</v>
      </c>
      <c r="H87" s="39"/>
      <c r="I87" s="37"/>
    </row>
    <row r="88" spans="1:9" x14ac:dyDescent="0.25">
      <c r="A88" s="1"/>
      <c r="B88" s="1"/>
      <c r="C88" s="2" t="s">
        <v>193</v>
      </c>
      <c r="D88" s="2"/>
      <c r="E88" s="8"/>
      <c r="F88" s="8"/>
      <c r="G88" s="14">
        <v>100</v>
      </c>
      <c r="I88" s="38"/>
    </row>
    <row r="89" spans="1:9" ht="15.75" thickBot="1" x14ac:dyDescent="0.3">
      <c r="A89" s="1"/>
      <c r="B89" s="1"/>
      <c r="C89" s="2" t="s">
        <v>78</v>
      </c>
      <c r="D89" s="2"/>
      <c r="E89" s="8"/>
      <c r="F89" s="8"/>
      <c r="G89" s="23">
        <v>1710</v>
      </c>
    </row>
    <row r="90" spans="1:9" x14ac:dyDescent="0.25">
      <c r="A90" s="1"/>
      <c r="B90" s="1" t="s">
        <v>79</v>
      </c>
      <c r="C90" s="1"/>
      <c r="D90" s="1"/>
      <c r="G90" s="30">
        <f>SUM(G87:G89)</f>
        <v>23810</v>
      </c>
    </row>
    <row r="91" spans="1:9" ht="12.75" customHeight="1" x14ac:dyDescent="0.25">
      <c r="A91" s="1"/>
      <c r="B91" s="1" t="s">
        <v>80</v>
      </c>
      <c r="C91" s="1"/>
      <c r="D91" s="1"/>
      <c r="G91" s="14"/>
    </row>
    <row r="92" spans="1:9" x14ac:dyDescent="0.25">
      <c r="A92" s="1"/>
      <c r="B92" s="1"/>
      <c r="C92" s="2" t="s">
        <v>181</v>
      </c>
      <c r="D92" s="2"/>
      <c r="E92" s="8"/>
      <c r="F92" s="8"/>
      <c r="G92" s="14"/>
    </row>
    <row r="93" spans="1:9" x14ac:dyDescent="0.25">
      <c r="A93" s="1"/>
      <c r="B93" s="1"/>
      <c r="C93" s="2" t="s">
        <v>81</v>
      </c>
      <c r="D93" s="2"/>
      <c r="E93" s="8"/>
      <c r="F93" s="8"/>
      <c r="G93" s="14">
        <v>700</v>
      </c>
    </row>
    <row r="94" spans="1:9" x14ac:dyDescent="0.25">
      <c r="A94" s="1"/>
      <c r="B94" s="1"/>
      <c r="C94" s="2" t="s">
        <v>82</v>
      </c>
      <c r="D94" s="2"/>
      <c r="E94" s="8"/>
      <c r="F94" s="8"/>
      <c r="G94" s="14">
        <v>260</v>
      </c>
    </row>
    <row r="95" spans="1:9" x14ac:dyDescent="0.25">
      <c r="A95" s="1"/>
      <c r="B95" s="1"/>
      <c r="C95" s="2" t="s">
        <v>83</v>
      </c>
      <c r="D95" s="2"/>
      <c r="E95" s="8"/>
      <c r="F95" s="8"/>
      <c r="G95" s="14">
        <v>300</v>
      </c>
    </row>
    <row r="96" spans="1:9" x14ac:dyDescent="0.25">
      <c r="A96" s="1"/>
      <c r="B96" s="1"/>
      <c r="C96" s="2" t="s">
        <v>84</v>
      </c>
      <c r="D96" s="2"/>
      <c r="E96" s="8"/>
      <c r="F96" s="8"/>
      <c r="G96" s="14">
        <v>500</v>
      </c>
    </row>
    <row r="97" spans="1:8" x14ac:dyDescent="0.25">
      <c r="A97" s="1"/>
      <c r="B97" s="1"/>
      <c r="C97" s="2" t="s">
        <v>85</v>
      </c>
      <c r="D97" s="2"/>
      <c r="E97" s="8"/>
      <c r="F97" s="8"/>
      <c r="G97" s="22">
        <v>2000</v>
      </c>
    </row>
    <row r="98" spans="1:8" x14ac:dyDescent="0.25">
      <c r="A98" s="1"/>
      <c r="B98" s="1"/>
      <c r="C98" s="2" t="s">
        <v>86</v>
      </c>
      <c r="D98" s="2"/>
      <c r="E98" s="8"/>
      <c r="F98" s="8"/>
      <c r="G98" s="14">
        <v>325</v>
      </c>
    </row>
    <row r="99" spans="1:8" x14ac:dyDescent="0.25">
      <c r="A99" s="1"/>
      <c r="B99" s="1"/>
      <c r="C99" s="2" t="s">
        <v>87</v>
      </c>
      <c r="D99" s="2"/>
      <c r="E99" s="8"/>
      <c r="F99" s="8"/>
      <c r="G99" s="14"/>
    </row>
    <row r="100" spans="1:8" ht="11.25" customHeight="1" x14ac:dyDescent="0.25">
      <c r="A100" s="1"/>
      <c r="B100" s="1"/>
      <c r="C100" s="1" t="s">
        <v>88</v>
      </c>
      <c r="D100" s="1"/>
      <c r="G100" s="14"/>
    </row>
    <row r="101" spans="1:8" x14ac:dyDescent="0.25">
      <c r="A101" s="1"/>
      <c r="B101" s="1"/>
      <c r="C101" s="1"/>
      <c r="D101" s="2" t="s">
        <v>89</v>
      </c>
      <c r="E101" s="8"/>
      <c r="F101" s="8"/>
      <c r="G101" s="24">
        <v>2675</v>
      </c>
    </row>
    <row r="102" spans="1:8" x14ac:dyDescent="0.25">
      <c r="A102" s="1"/>
      <c r="B102" s="1"/>
      <c r="C102" s="1"/>
      <c r="D102" s="2" t="s">
        <v>90</v>
      </c>
      <c r="E102" s="8"/>
      <c r="F102" s="8"/>
      <c r="G102" s="14">
        <v>0</v>
      </c>
    </row>
    <row r="103" spans="1:8" ht="15.75" thickBot="1" x14ac:dyDescent="0.3">
      <c r="A103" s="1"/>
      <c r="B103" s="1"/>
      <c r="C103" s="1"/>
      <c r="D103" s="2" t="s">
        <v>91</v>
      </c>
      <c r="E103" s="8"/>
      <c r="F103" s="8"/>
      <c r="G103" s="23"/>
    </row>
    <row r="104" spans="1:8" x14ac:dyDescent="0.25">
      <c r="A104" s="1"/>
      <c r="B104" s="1"/>
      <c r="C104" s="1" t="s">
        <v>92</v>
      </c>
      <c r="D104" s="1"/>
      <c r="G104" s="31">
        <f>SUM(G101:G103)</f>
        <v>2675</v>
      </c>
    </row>
    <row r="105" spans="1:8" x14ac:dyDescent="0.25">
      <c r="A105" s="1"/>
      <c r="B105" s="1"/>
      <c r="C105" s="2" t="s">
        <v>93</v>
      </c>
      <c r="D105" s="2"/>
      <c r="E105" s="8"/>
      <c r="F105" s="8"/>
      <c r="G105" s="14"/>
    </row>
    <row r="106" spans="1:8" x14ac:dyDescent="0.25">
      <c r="A106" s="1"/>
      <c r="B106" s="1"/>
      <c r="C106" s="2" t="s">
        <v>94</v>
      </c>
      <c r="D106" s="2"/>
      <c r="E106" s="8"/>
      <c r="F106" s="8"/>
      <c r="G106" s="14">
        <v>1000</v>
      </c>
    </row>
    <row r="107" spans="1:8" x14ac:dyDescent="0.25">
      <c r="A107" s="1"/>
      <c r="B107" s="1"/>
      <c r="C107" s="2" t="s">
        <v>95</v>
      </c>
      <c r="D107" s="2"/>
      <c r="E107" s="8"/>
      <c r="F107" s="8"/>
      <c r="G107" s="14">
        <v>500</v>
      </c>
    </row>
    <row r="108" spans="1:8" x14ac:dyDescent="0.25">
      <c r="A108" s="1"/>
      <c r="B108" s="1"/>
      <c r="C108" s="2" t="s">
        <v>191</v>
      </c>
      <c r="D108" s="2"/>
      <c r="E108" s="8"/>
      <c r="F108" s="8"/>
      <c r="G108" s="14"/>
    </row>
    <row r="109" spans="1:8" x14ac:dyDescent="0.25">
      <c r="A109" s="1"/>
      <c r="B109" s="1"/>
      <c r="C109" s="2" t="s">
        <v>96</v>
      </c>
      <c r="D109" s="2"/>
      <c r="E109" s="8"/>
      <c r="F109" s="8"/>
      <c r="G109" s="14">
        <v>400</v>
      </c>
      <c r="H109" s="39"/>
    </row>
    <row r="110" spans="1:8" ht="15.75" thickBot="1" x14ac:dyDescent="0.3">
      <c r="A110" s="1"/>
      <c r="B110" s="1"/>
      <c r="C110" s="2" t="s">
        <v>180</v>
      </c>
      <c r="D110" s="2"/>
      <c r="E110" s="8"/>
      <c r="F110" s="8"/>
      <c r="G110" s="23"/>
    </row>
    <row r="111" spans="1:8" x14ac:dyDescent="0.25">
      <c r="A111" s="1"/>
      <c r="B111" s="1" t="s">
        <v>97</v>
      </c>
      <c r="C111" s="1"/>
      <c r="D111" s="1"/>
      <c r="G111" s="6">
        <f>SUM(G106+G107+G109+G104+G98+G97+G96+G95+G94+G93)</f>
        <v>8660</v>
      </c>
    </row>
    <row r="112" spans="1:8" x14ac:dyDescent="0.25">
      <c r="A112" s="1"/>
      <c r="B112" s="1" t="s">
        <v>98</v>
      </c>
      <c r="C112" s="1"/>
      <c r="D112" s="1"/>
      <c r="G112" s="26">
        <v>3000</v>
      </c>
    </row>
    <row r="113" spans="1:8" ht="11.25" customHeight="1" x14ac:dyDescent="0.25">
      <c r="A113" s="1"/>
      <c r="B113" s="1" t="s">
        <v>99</v>
      </c>
      <c r="C113" s="1"/>
      <c r="D113" s="1"/>
      <c r="G113" s="13"/>
    </row>
    <row r="114" spans="1:8" x14ac:dyDescent="0.25">
      <c r="A114" s="1"/>
      <c r="B114" s="1"/>
      <c r="C114" s="2" t="s">
        <v>100</v>
      </c>
      <c r="D114" s="2"/>
      <c r="E114" s="8"/>
      <c r="F114" s="8"/>
      <c r="G114" s="12">
        <v>9800</v>
      </c>
    </row>
    <row r="115" spans="1:8" x14ac:dyDescent="0.25">
      <c r="A115" s="1"/>
      <c r="B115" s="1"/>
      <c r="C115" s="2" t="s">
        <v>101</v>
      </c>
      <c r="D115" s="2"/>
      <c r="E115" s="8"/>
      <c r="F115" s="8"/>
      <c r="G115" s="12">
        <v>1000</v>
      </c>
    </row>
    <row r="116" spans="1:8" x14ac:dyDescent="0.25">
      <c r="A116" s="1"/>
      <c r="B116" s="1"/>
      <c r="C116" s="2" t="s">
        <v>102</v>
      </c>
      <c r="D116" s="2"/>
      <c r="E116" s="8"/>
      <c r="F116" s="8"/>
      <c r="G116" s="12">
        <v>100</v>
      </c>
    </row>
    <row r="117" spans="1:8" x14ac:dyDescent="0.25">
      <c r="A117" s="1"/>
      <c r="B117" s="1"/>
      <c r="C117" s="2" t="s">
        <v>103</v>
      </c>
      <c r="D117" s="2"/>
      <c r="E117" s="8"/>
      <c r="F117" s="8"/>
      <c r="G117" s="12">
        <v>5400</v>
      </c>
    </row>
    <row r="118" spans="1:8" x14ac:dyDescent="0.25">
      <c r="A118" s="1"/>
      <c r="B118" s="1"/>
      <c r="C118" s="2" t="s">
        <v>104</v>
      </c>
      <c r="D118" s="2"/>
      <c r="E118" s="8"/>
      <c r="F118" s="8"/>
      <c r="G118" s="12">
        <v>812</v>
      </c>
    </row>
    <row r="119" spans="1:8" x14ac:dyDescent="0.25">
      <c r="A119" s="1"/>
      <c r="B119" s="1"/>
      <c r="C119" s="2" t="s">
        <v>105</v>
      </c>
      <c r="D119" s="2"/>
      <c r="E119" s="8"/>
      <c r="F119" s="8"/>
      <c r="G119" s="12">
        <v>900</v>
      </c>
      <c r="H119" s="39"/>
    </row>
    <row r="120" spans="1:8" x14ac:dyDescent="0.25">
      <c r="A120" s="1"/>
      <c r="B120" s="1"/>
      <c r="C120" s="2" t="s">
        <v>106</v>
      </c>
      <c r="D120" s="2"/>
      <c r="E120" s="8"/>
      <c r="F120" s="8"/>
      <c r="G120" s="12">
        <v>2500</v>
      </c>
      <c r="H120" s="39"/>
    </row>
    <row r="121" spans="1:8" ht="15.75" thickBot="1" x14ac:dyDescent="0.3">
      <c r="A121" s="1"/>
      <c r="B121" s="1"/>
      <c r="C121" s="2" t="s">
        <v>107</v>
      </c>
      <c r="D121" s="2"/>
      <c r="E121" s="8"/>
      <c r="F121" s="8"/>
      <c r="G121" s="15">
        <v>2080</v>
      </c>
    </row>
    <row r="122" spans="1:8" ht="15.75" thickBot="1" x14ac:dyDescent="0.3">
      <c r="A122" s="1"/>
      <c r="B122" s="1" t="s">
        <v>108</v>
      </c>
      <c r="C122" s="1"/>
      <c r="D122" s="1"/>
      <c r="G122" s="32">
        <f>SUM(G114:G121)</f>
        <v>22592</v>
      </c>
    </row>
    <row r="123" spans="1:8" x14ac:dyDescent="0.25">
      <c r="A123" s="1" t="s">
        <v>109</v>
      </c>
      <c r="B123" s="1"/>
      <c r="C123" s="1"/>
      <c r="D123" s="1"/>
      <c r="G123" s="6">
        <f>SUM(G122+G112+G111+G90+G85+G79+G75+G71)</f>
        <v>83333.03</v>
      </c>
    </row>
    <row r="124" spans="1:8" ht="12" customHeight="1" x14ac:dyDescent="0.25">
      <c r="A124" s="1" t="s">
        <v>110</v>
      </c>
      <c r="B124" s="1"/>
      <c r="C124" s="1"/>
      <c r="D124" s="1"/>
    </row>
    <row r="125" spans="1:8" x14ac:dyDescent="0.25">
      <c r="A125" s="1"/>
      <c r="B125" s="2" t="s">
        <v>111</v>
      </c>
      <c r="C125" s="2"/>
      <c r="D125" s="2"/>
      <c r="E125" s="8"/>
      <c r="F125" s="8"/>
      <c r="G125" s="12">
        <v>40000</v>
      </c>
    </row>
    <row r="126" spans="1:8" x14ac:dyDescent="0.25">
      <c r="A126" s="1"/>
      <c r="B126" s="2" t="s">
        <v>112</v>
      </c>
      <c r="C126" s="2"/>
      <c r="D126" s="2"/>
      <c r="E126" s="8"/>
      <c r="F126" s="8"/>
      <c r="G126" s="12">
        <v>11929</v>
      </c>
    </row>
    <row r="127" spans="1:8" x14ac:dyDescent="0.25">
      <c r="A127" s="1"/>
      <c r="B127" s="2" t="s">
        <v>113</v>
      </c>
      <c r="C127" s="2"/>
      <c r="D127" s="2"/>
      <c r="E127" s="8"/>
      <c r="F127" s="8"/>
      <c r="G127" s="12">
        <v>5770</v>
      </c>
      <c r="H127" s="39"/>
    </row>
    <row r="128" spans="1:8" x14ac:dyDescent="0.25">
      <c r="A128" s="1"/>
      <c r="B128" s="2" t="s">
        <v>114</v>
      </c>
      <c r="C128" s="2"/>
      <c r="D128" s="2"/>
      <c r="E128" s="8"/>
      <c r="F128" s="8"/>
      <c r="G128" s="12">
        <v>0</v>
      </c>
    </row>
    <row r="129" spans="1:8" x14ac:dyDescent="0.25">
      <c r="A129" s="1"/>
      <c r="B129" s="2" t="s">
        <v>194</v>
      </c>
      <c r="C129" s="2"/>
      <c r="D129" s="2" t="s">
        <v>196</v>
      </c>
      <c r="E129" s="8"/>
      <c r="F129" s="8"/>
      <c r="G129" s="12">
        <v>1700</v>
      </c>
    </row>
    <row r="130" spans="1:8" x14ac:dyDescent="0.25">
      <c r="A130" s="1"/>
      <c r="B130" s="2" t="s">
        <v>115</v>
      </c>
      <c r="C130" s="2"/>
      <c r="D130" s="2"/>
      <c r="E130" s="8"/>
      <c r="F130" s="8"/>
      <c r="G130" s="13"/>
    </row>
    <row r="131" spans="1:8" ht="15.75" thickBot="1" x14ac:dyDescent="0.3">
      <c r="A131" s="1"/>
      <c r="B131" s="2" t="s">
        <v>116</v>
      </c>
      <c r="C131" s="2"/>
      <c r="D131" s="2"/>
      <c r="E131" s="8"/>
      <c r="F131" s="8"/>
      <c r="G131" s="15">
        <v>500</v>
      </c>
    </row>
    <row r="132" spans="1:8" x14ac:dyDescent="0.25">
      <c r="A132" s="1" t="s">
        <v>117</v>
      </c>
      <c r="B132" s="1"/>
      <c r="C132" s="1"/>
      <c r="D132" s="1"/>
      <c r="G132" s="26">
        <f>SUM(G125:G131)</f>
        <v>59899</v>
      </c>
    </row>
    <row r="133" spans="1:8" ht="12" customHeight="1" x14ac:dyDescent="0.25">
      <c r="A133" s="1" t="s">
        <v>118</v>
      </c>
      <c r="B133" s="1"/>
      <c r="C133" s="1"/>
      <c r="D133" s="1"/>
      <c r="G133" s="13"/>
    </row>
    <row r="134" spans="1:8" x14ac:dyDescent="0.25">
      <c r="A134" s="1"/>
      <c r="B134" s="2" t="s">
        <v>119</v>
      </c>
      <c r="C134" s="2"/>
      <c r="D134" s="2"/>
      <c r="E134" s="8"/>
      <c r="F134" s="8"/>
      <c r="G134" s="13"/>
    </row>
    <row r="135" spans="1:8" x14ac:dyDescent="0.25">
      <c r="A135" s="1" t="s">
        <v>120</v>
      </c>
      <c r="B135" s="1"/>
      <c r="C135" s="1"/>
      <c r="D135" s="1"/>
      <c r="G135" s="13"/>
    </row>
    <row r="136" spans="1:8" ht="11.25" customHeight="1" x14ac:dyDescent="0.25">
      <c r="A136" s="1" t="s">
        <v>121</v>
      </c>
      <c r="B136" s="1"/>
      <c r="C136" s="1"/>
      <c r="D136" s="1"/>
      <c r="G136" s="13"/>
    </row>
    <row r="137" spans="1:8" ht="11.25" customHeight="1" x14ac:dyDescent="0.25">
      <c r="A137" s="1"/>
      <c r="B137" s="1" t="s">
        <v>122</v>
      </c>
      <c r="C137" s="1"/>
      <c r="D137" s="1"/>
      <c r="G137" s="13"/>
    </row>
    <row r="138" spans="1:8" x14ac:dyDescent="0.25">
      <c r="A138" s="1"/>
      <c r="B138" s="1"/>
      <c r="C138" s="2" t="s">
        <v>182</v>
      </c>
      <c r="D138" s="2"/>
      <c r="E138" s="8"/>
      <c r="F138" s="8"/>
      <c r="G138" s="13"/>
    </row>
    <row r="139" spans="1:8" x14ac:dyDescent="0.25">
      <c r="A139" s="1"/>
      <c r="B139" s="1"/>
      <c r="C139" s="2" t="s">
        <v>123</v>
      </c>
      <c r="D139" s="2"/>
      <c r="E139" s="8"/>
      <c r="F139" s="8"/>
      <c r="G139" s="12">
        <v>22371.43</v>
      </c>
      <c r="H139" s="39"/>
    </row>
    <row r="140" spans="1:8" x14ac:dyDescent="0.25">
      <c r="A140" s="1"/>
      <c r="B140" s="1"/>
      <c r="C140" s="2" t="s">
        <v>124</v>
      </c>
      <c r="D140" s="2"/>
      <c r="E140" s="8"/>
      <c r="F140" s="8"/>
      <c r="G140" s="13"/>
    </row>
    <row r="141" spans="1:8" x14ac:dyDescent="0.25">
      <c r="A141" s="1"/>
      <c r="B141" s="1"/>
      <c r="C141" s="2" t="s">
        <v>125</v>
      </c>
      <c r="D141" s="2"/>
      <c r="E141" s="8"/>
      <c r="F141" s="8"/>
      <c r="G141" s="12">
        <v>500</v>
      </c>
    </row>
    <row r="142" spans="1:8" x14ac:dyDescent="0.25">
      <c r="A142" s="1"/>
      <c r="B142" s="1"/>
      <c r="C142" s="2" t="s">
        <v>126</v>
      </c>
      <c r="D142" s="2"/>
      <c r="E142" s="8"/>
      <c r="F142" s="8"/>
      <c r="G142" s="12">
        <v>2000</v>
      </c>
    </row>
    <row r="143" spans="1:8" x14ac:dyDescent="0.25">
      <c r="A143" s="1"/>
      <c r="B143" s="1"/>
      <c r="C143" s="2" t="s">
        <v>127</v>
      </c>
      <c r="D143" s="2"/>
      <c r="E143" s="8"/>
      <c r="F143" s="8"/>
      <c r="G143" s="12">
        <v>5000</v>
      </c>
    </row>
    <row r="144" spans="1:8" x14ac:dyDescent="0.25">
      <c r="A144" s="1"/>
      <c r="B144" s="1"/>
      <c r="C144" s="2" t="s">
        <v>128</v>
      </c>
      <c r="D144" s="2"/>
      <c r="E144" s="8"/>
      <c r="F144" s="8"/>
      <c r="G144" s="12">
        <v>400</v>
      </c>
    </row>
    <row r="145" spans="1:8" ht="15.75" thickBot="1" x14ac:dyDescent="0.3">
      <c r="A145" s="1"/>
      <c r="B145" s="1"/>
      <c r="C145" s="2" t="s">
        <v>129</v>
      </c>
      <c r="D145" s="2"/>
      <c r="E145" s="8"/>
      <c r="F145" s="8"/>
      <c r="G145" s="15">
        <v>1000</v>
      </c>
    </row>
    <row r="146" spans="1:8" x14ac:dyDescent="0.25">
      <c r="A146" s="1"/>
      <c r="B146" s="1" t="s">
        <v>130</v>
      </c>
      <c r="C146" s="1"/>
      <c r="D146" s="1"/>
      <c r="G146" s="26">
        <f>SUM(G139:G145)</f>
        <v>31271.43</v>
      </c>
    </row>
    <row r="147" spans="1:8" x14ac:dyDescent="0.25">
      <c r="A147" s="1"/>
      <c r="B147" s="1" t="s">
        <v>131</v>
      </c>
      <c r="C147" s="1"/>
      <c r="D147" s="1"/>
      <c r="G147" s="13"/>
    </row>
    <row r="148" spans="1:8" x14ac:dyDescent="0.25">
      <c r="A148" s="1"/>
      <c r="B148" s="1"/>
      <c r="C148" s="2" t="s">
        <v>132</v>
      </c>
      <c r="D148" s="2"/>
      <c r="E148" s="8"/>
      <c r="F148" s="8"/>
      <c r="G148" s="12">
        <v>10000</v>
      </c>
    </row>
    <row r="149" spans="1:8" ht="15.75" thickBot="1" x14ac:dyDescent="0.3">
      <c r="A149" s="1"/>
      <c r="B149" s="1"/>
      <c r="C149" s="2" t="s">
        <v>133</v>
      </c>
      <c r="D149" s="2"/>
      <c r="E149" s="8"/>
      <c r="F149" s="8"/>
      <c r="G149" s="15">
        <v>2500</v>
      </c>
    </row>
    <row r="150" spans="1:8" x14ac:dyDescent="0.25">
      <c r="A150" s="1"/>
      <c r="B150" s="1" t="s">
        <v>134</v>
      </c>
      <c r="C150" s="1"/>
      <c r="D150" s="1"/>
      <c r="G150" s="26">
        <f>SUM(G148:G149)</f>
        <v>12500</v>
      </c>
    </row>
    <row r="151" spans="1:8" ht="11.25" customHeight="1" x14ac:dyDescent="0.25">
      <c r="A151" s="1"/>
      <c r="B151" s="1" t="s">
        <v>135</v>
      </c>
      <c r="C151" s="1"/>
      <c r="D151" s="1"/>
      <c r="G151" s="13"/>
    </row>
    <row r="152" spans="1:8" x14ac:dyDescent="0.25">
      <c r="A152" s="1"/>
      <c r="B152" s="1"/>
      <c r="C152" s="2" t="s">
        <v>136</v>
      </c>
      <c r="D152" s="2"/>
      <c r="E152" s="8"/>
      <c r="F152" s="8"/>
      <c r="G152" s="13">
        <v>0</v>
      </c>
    </row>
    <row r="153" spans="1:8" ht="15.75" thickBot="1" x14ac:dyDescent="0.3">
      <c r="A153" s="1"/>
      <c r="B153" s="1"/>
      <c r="C153" s="2" t="s">
        <v>137</v>
      </c>
      <c r="D153" s="2"/>
      <c r="E153" s="8"/>
      <c r="F153" s="8"/>
      <c r="G153" s="15">
        <v>500</v>
      </c>
    </row>
    <row r="154" spans="1:8" x14ac:dyDescent="0.25">
      <c r="A154" s="1"/>
      <c r="B154" s="1" t="s">
        <v>138</v>
      </c>
      <c r="C154" s="1"/>
      <c r="D154" s="1"/>
      <c r="G154" s="26">
        <f>SUM(G152:G153)</f>
        <v>500</v>
      </c>
    </row>
    <row r="155" spans="1:8" x14ac:dyDescent="0.25">
      <c r="A155" s="1"/>
      <c r="B155" s="1" t="s">
        <v>139</v>
      </c>
      <c r="C155" s="1"/>
      <c r="D155" s="1"/>
      <c r="G155" s="13"/>
    </row>
    <row r="156" spans="1:8" x14ac:dyDescent="0.25">
      <c r="A156" s="1"/>
      <c r="B156" s="1"/>
      <c r="C156" s="2" t="s">
        <v>140</v>
      </c>
      <c r="D156" s="2"/>
      <c r="E156" s="8"/>
      <c r="F156" s="8"/>
      <c r="G156" s="12">
        <v>4800</v>
      </c>
    </row>
    <row r="157" spans="1:8" ht="15.75" thickBot="1" x14ac:dyDescent="0.3">
      <c r="A157" s="1"/>
      <c r="B157" s="1"/>
      <c r="C157" s="2" t="s">
        <v>141</v>
      </c>
      <c r="D157" s="2"/>
      <c r="E157" s="8"/>
      <c r="F157" s="8"/>
      <c r="G157" s="15">
        <v>1306</v>
      </c>
      <c r="H157" s="40"/>
    </row>
    <row r="158" spans="1:8" x14ac:dyDescent="0.25">
      <c r="A158" s="1"/>
      <c r="B158" s="1" t="s">
        <v>142</v>
      </c>
      <c r="C158" s="1"/>
      <c r="D158" s="1"/>
      <c r="G158" s="26">
        <f>SUM(G156:G157)</f>
        <v>6106</v>
      </c>
    </row>
    <row r="159" spans="1:8" ht="15.75" thickBot="1" x14ac:dyDescent="0.3">
      <c r="A159" s="1"/>
      <c r="B159" s="1" t="s">
        <v>143</v>
      </c>
      <c r="C159" s="1"/>
      <c r="D159" s="1"/>
      <c r="G159" s="15">
        <v>1500</v>
      </c>
    </row>
    <row r="160" spans="1:8" x14ac:dyDescent="0.25">
      <c r="A160" s="1" t="s">
        <v>144</v>
      </c>
      <c r="B160" s="1"/>
      <c r="C160" s="1"/>
      <c r="D160" s="1"/>
      <c r="G160" s="26">
        <f>SUM(G146+G150+G154+G156+G157+G159)</f>
        <v>51877.43</v>
      </c>
    </row>
    <row r="161" spans="1:8" ht="11.25" customHeight="1" x14ac:dyDescent="0.25">
      <c r="A161" s="1" t="s">
        <v>145</v>
      </c>
      <c r="B161" s="1"/>
      <c r="C161" s="1"/>
      <c r="D161" s="1"/>
      <c r="G161" s="13"/>
    </row>
    <row r="162" spans="1:8" x14ac:dyDescent="0.25">
      <c r="A162" s="1"/>
      <c r="B162" s="2" t="s">
        <v>146</v>
      </c>
      <c r="C162" s="2"/>
      <c r="D162" s="2"/>
      <c r="E162" s="8"/>
      <c r="F162" s="8"/>
      <c r="G162" s="13"/>
    </row>
    <row r="163" spans="1:8" x14ac:dyDescent="0.25">
      <c r="A163" s="1"/>
      <c r="B163" s="2" t="s">
        <v>147</v>
      </c>
      <c r="C163" s="2"/>
      <c r="D163" s="2"/>
      <c r="E163" s="8"/>
      <c r="F163" s="8"/>
      <c r="G163" s="12">
        <v>6500</v>
      </c>
    </row>
    <row r="164" spans="1:8" x14ac:dyDescent="0.25">
      <c r="A164" s="1"/>
      <c r="B164" s="2" t="s">
        <v>187</v>
      </c>
      <c r="C164" s="2"/>
      <c r="D164" s="2"/>
      <c r="E164" s="8"/>
      <c r="F164" s="8"/>
      <c r="G164" s="12">
        <v>3000</v>
      </c>
    </row>
    <row r="165" spans="1:8" x14ac:dyDescent="0.25">
      <c r="A165" s="1"/>
      <c r="B165" s="2" t="s">
        <v>183</v>
      </c>
      <c r="C165" s="2"/>
      <c r="D165" s="2"/>
      <c r="E165" s="8"/>
      <c r="F165" s="8"/>
      <c r="G165" s="12">
        <v>2000</v>
      </c>
    </row>
    <row r="166" spans="1:8" ht="15.75" thickBot="1" x14ac:dyDescent="0.3">
      <c r="A166" s="1"/>
      <c r="B166" s="2" t="s">
        <v>148</v>
      </c>
      <c r="C166" s="2"/>
      <c r="D166" s="2"/>
      <c r="E166" s="8"/>
      <c r="F166" s="8"/>
      <c r="G166" s="16"/>
    </row>
    <row r="167" spans="1:8" x14ac:dyDescent="0.25">
      <c r="A167" s="1" t="s">
        <v>149</v>
      </c>
      <c r="B167" s="1"/>
      <c r="C167" s="1"/>
      <c r="D167" s="1"/>
      <c r="G167" s="26">
        <f>SUM(G163:G166)</f>
        <v>11500</v>
      </c>
    </row>
    <row r="168" spans="1:8" ht="12.75" customHeight="1" x14ac:dyDescent="0.25">
      <c r="A168" s="1" t="s">
        <v>184</v>
      </c>
      <c r="B168" s="1"/>
      <c r="C168" s="1"/>
      <c r="D168" s="1"/>
      <c r="G168" s="12">
        <v>2500</v>
      </c>
    </row>
    <row r="169" spans="1:8" ht="11.25" customHeight="1" x14ac:dyDescent="0.25">
      <c r="A169" s="1" t="s">
        <v>150</v>
      </c>
      <c r="B169" s="1"/>
      <c r="C169" s="1"/>
      <c r="D169" s="1"/>
      <c r="G169" s="13"/>
    </row>
    <row r="170" spans="1:8" x14ac:dyDescent="0.25">
      <c r="A170" s="1"/>
      <c r="B170" s="2" t="s">
        <v>151</v>
      </c>
      <c r="C170" s="2"/>
      <c r="D170" s="2"/>
      <c r="E170" s="8"/>
      <c r="F170" s="8"/>
      <c r="G170" s="12">
        <v>58380</v>
      </c>
      <c r="H170" s="39"/>
    </row>
    <row r="171" spans="1:8" x14ac:dyDescent="0.25">
      <c r="A171" s="1"/>
      <c r="B171" s="2" t="s">
        <v>152</v>
      </c>
      <c r="C171" s="2"/>
      <c r="D171" s="2"/>
      <c r="E171" s="8"/>
      <c r="F171" s="8"/>
      <c r="G171" s="12">
        <v>4019</v>
      </c>
    </row>
    <row r="172" spans="1:8" x14ac:dyDescent="0.25">
      <c r="A172" s="1"/>
      <c r="B172" s="2" t="s">
        <v>153</v>
      </c>
      <c r="C172" s="2"/>
      <c r="D172" s="2"/>
      <c r="E172" s="8"/>
      <c r="F172" s="8"/>
      <c r="G172" s="12">
        <v>5565.26</v>
      </c>
    </row>
    <row r="173" spans="1:8" x14ac:dyDescent="0.25">
      <c r="A173" s="1"/>
      <c r="B173" s="2" t="s">
        <v>154</v>
      </c>
      <c r="C173" s="2"/>
      <c r="D173" s="2"/>
      <c r="E173" s="8"/>
      <c r="F173" s="8"/>
      <c r="G173" s="12">
        <v>5000</v>
      </c>
    </row>
    <row r="174" spans="1:8" x14ac:dyDescent="0.25">
      <c r="A174" s="1"/>
      <c r="B174" s="2" t="s">
        <v>155</v>
      </c>
      <c r="C174" s="2"/>
      <c r="D174" s="2"/>
      <c r="E174" s="9"/>
      <c r="F174" s="8"/>
      <c r="G174" s="12">
        <v>5800</v>
      </c>
    </row>
    <row r="175" spans="1:8" x14ac:dyDescent="0.25">
      <c r="A175" s="1"/>
      <c r="B175" s="2" t="s">
        <v>156</v>
      </c>
      <c r="C175" s="2"/>
      <c r="D175" s="2"/>
      <c r="E175" s="8"/>
      <c r="F175" s="8"/>
      <c r="G175" s="12">
        <v>2462</v>
      </c>
    </row>
    <row r="176" spans="1:8" x14ac:dyDescent="0.25">
      <c r="A176" s="1"/>
      <c r="B176" s="2" t="s">
        <v>157</v>
      </c>
      <c r="C176" s="2"/>
      <c r="D176" s="2"/>
      <c r="E176" s="8"/>
      <c r="F176" s="8"/>
      <c r="G176" s="13"/>
    </row>
    <row r="177" spans="1:8" x14ac:dyDescent="0.25">
      <c r="A177" s="1"/>
      <c r="B177" s="2" t="s">
        <v>195</v>
      </c>
      <c r="C177" s="2"/>
      <c r="D177" s="2"/>
      <c r="E177" s="8"/>
      <c r="F177" s="8"/>
      <c r="G177" s="13"/>
    </row>
    <row r="178" spans="1:8" x14ac:dyDescent="0.25">
      <c r="A178" s="1"/>
      <c r="B178" s="2" t="s">
        <v>158</v>
      </c>
      <c r="C178" s="2"/>
      <c r="D178" s="2"/>
      <c r="E178" s="8"/>
      <c r="F178" s="8"/>
      <c r="G178" s="12">
        <v>2462</v>
      </c>
    </row>
    <row r="179" spans="1:8" ht="15.75" thickBot="1" x14ac:dyDescent="0.3">
      <c r="A179" s="1"/>
      <c r="B179" s="2" t="s">
        <v>159</v>
      </c>
      <c r="C179" s="2"/>
      <c r="D179" s="2"/>
      <c r="E179" s="8"/>
      <c r="F179" s="8"/>
      <c r="G179" s="15">
        <v>15186.2</v>
      </c>
      <c r="H179" s="40"/>
    </row>
    <row r="180" spans="1:8" x14ac:dyDescent="0.25">
      <c r="A180" s="1" t="s">
        <v>160</v>
      </c>
      <c r="B180" s="1"/>
      <c r="C180" s="1"/>
      <c r="D180" s="1"/>
      <c r="G180" s="26">
        <f>SUM(G170:G179)</f>
        <v>98874.459999999992</v>
      </c>
    </row>
    <row r="181" spans="1:8" ht="11.25" customHeight="1" x14ac:dyDescent="0.25">
      <c r="A181" s="1"/>
      <c r="B181" s="1" t="s">
        <v>185</v>
      </c>
      <c r="C181" s="1"/>
      <c r="D181" s="1"/>
      <c r="G181" s="13"/>
    </row>
    <row r="182" spans="1:8" ht="11.25" customHeight="1" x14ac:dyDescent="0.25">
      <c r="A182" s="1" t="s">
        <v>161</v>
      </c>
      <c r="B182" s="1"/>
      <c r="C182" s="1"/>
      <c r="D182" s="1"/>
      <c r="G182" s="13"/>
    </row>
    <row r="183" spans="1:8" x14ac:dyDescent="0.25">
      <c r="A183" s="1"/>
      <c r="B183" s="2" t="s">
        <v>162</v>
      </c>
      <c r="C183" s="2"/>
      <c r="D183" s="2"/>
      <c r="E183" s="8"/>
      <c r="F183" s="8"/>
      <c r="G183" s="12">
        <v>13409.6</v>
      </c>
      <c r="H183" s="39"/>
    </row>
    <row r="184" spans="1:8" x14ac:dyDescent="0.25">
      <c r="A184" s="1"/>
      <c r="B184" s="2" t="s">
        <v>163</v>
      </c>
      <c r="C184" s="2"/>
      <c r="D184" s="2"/>
      <c r="E184" s="8"/>
      <c r="F184" s="8"/>
      <c r="G184" s="12">
        <v>3370</v>
      </c>
      <c r="H184" s="39"/>
    </row>
    <row r="185" spans="1:8" ht="15.75" thickBot="1" x14ac:dyDescent="0.3">
      <c r="A185" s="1"/>
      <c r="B185" s="2" t="s">
        <v>164</v>
      </c>
      <c r="C185" s="2"/>
      <c r="D185" s="2"/>
      <c r="E185" s="8"/>
      <c r="F185" s="8"/>
      <c r="G185" s="15">
        <v>1800</v>
      </c>
      <c r="H185" s="39"/>
    </row>
    <row r="186" spans="1:8" x14ac:dyDescent="0.25">
      <c r="A186" s="1" t="s">
        <v>165</v>
      </c>
      <c r="B186" s="1"/>
      <c r="C186" s="1"/>
      <c r="D186" s="1"/>
      <c r="G186" s="26">
        <f>SUM(G183:G185)</f>
        <v>18579.599999999999</v>
      </c>
    </row>
    <row r="187" spans="1:8" x14ac:dyDescent="0.25">
      <c r="A187" s="2" t="s">
        <v>166</v>
      </c>
      <c r="B187" s="2"/>
      <c r="C187" s="2"/>
      <c r="D187" s="2"/>
      <c r="E187" s="8"/>
      <c r="F187" s="8"/>
      <c r="G187" s="12">
        <v>12163</v>
      </c>
    </row>
    <row r="188" spans="1:8" x14ac:dyDescent="0.25">
      <c r="A188" s="2" t="s">
        <v>167</v>
      </c>
      <c r="B188" s="2"/>
      <c r="C188" s="2"/>
      <c r="D188" s="2"/>
      <c r="E188" s="8"/>
      <c r="F188" s="8"/>
      <c r="G188" s="12">
        <v>15629.9</v>
      </c>
    </row>
    <row r="189" spans="1:8" x14ac:dyDescent="0.25">
      <c r="A189" s="2" t="s">
        <v>168</v>
      </c>
      <c r="B189" s="2"/>
      <c r="C189" s="2"/>
      <c r="D189" s="2"/>
      <c r="E189" s="8"/>
      <c r="F189" s="8"/>
      <c r="G189" s="12">
        <v>16890</v>
      </c>
    </row>
    <row r="190" spans="1:8" x14ac:dyDescent="0.25">
      <c r="A190" s="2" t="s">
        <v>169</v>
      </c>
      <c r="B190" s="2"/>
      <c r="C190" s="2"/>
      <c r="D190" s="2"/>
      <c r="E190" s="8"/>
      <c r="F190" s="8"/>
      <c r="G190" s="12">
        <v>14739.76</v>
      </c>
    </row>
    <row r="191" spans="1:8" x14ac:dyDescent="0.25">
      <c r="A191" s="2" t="s">
        <v>170</v>
      </c>
      <c r="B191" s="2"/>
      <c r="C191" s="2"/>
      <c r="D191" s="2"/>
      <c r="E191" s="8"/>
      <c r="F191" s="8"/>
      <c r="G191" s="13"/>
    </row>
    <row r="192" spans="1:8" x14ac:dyDescent="0.25">
      <c r="A192" s="2"/>
      <c r="B192" s="2" t="s">
        <v>171</v>
      </c>
      <c r="C192" s="2"/>
      <c r="D192" s="2"/>
      <c r="E192" s="8"/>
      <c r="F192" s="8"/>
      <c r="G192" s="13"/>
    </row>
    <row r="193" spans="1:152" ht="15.75" thickBot="1" x14ac:dyDescent="0.3">
      <c r="A193" s="2"/>
      <c r="B193" s="2" t="s">
        <v>179</v>
      </c>
      <c r="C193" s="2"/>
      <c r="D193" s="2"/>
      <c r="E193" s="8"/>
      <c r="F193" s="8"/>
      <c r="G193" s="16"/>
    </row>
    <row r="194" spans="1:152" ht="15.75" thickBot="1" x14ac:dyDescent="0.3">
      <c r="A194" s="1" t="s">
        <v>172</v>
      </c>
      <c r="B194" s="1"/>
      <c r="C194" s="1"/>
      <c r="D194" s="1"/>
      <c r="G194" s="33">
        <f>SUM(G191:G193)</f>
        <v>0</v>
      </c>
    </row>
    <row r="195" spans="1:152" s="5" customFormat="1" x14ac:dyDescent="0.25">
      <c r="A195" s="4" t="s">
        <v>173</v>
      </c>
      <c r="B195" s="4"/>
      <c r="C195" s="4"/>
      <c r="D195" s="4"/>
      <c r="G195" s="34">
        <f>SUM(G194+G190+G189+G188+G187+G186+G180+G167+G159+G158+G154+G150+G146+G132+G122+G112+G111+G90+G85+G79+G75+G71)</f>
        <v>383486.18000000005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</row>
    <row r="196" spans="1:152" x14ac:dyDescent="0.25">
      <c r="A196" s="1" t="s">
        <v>174</v>
      </c>
      <c r="B196" s="1"/>
      <c r="C196" s="1"/>
      <c r="D196" s="1"/>
      <c r="G196" s="14">
        <f>SUM(G60-G195)</f>
        <v>3900</v>
      </c>
    </row>
    <row r="197" spans="1:152" ht="6.75" customHeight="1" x14ac:dyDescent="0.25">
      <c r="G197" s="13"/>
    </row>
    <row r="198" spans="1:152" x14ac:dyDescent="0.25">
      <c r="D198" s="35"/>
      <c r="E198" s="35"/>
      <c r="F198" s="36"/>
      <c r="G198" s="13"/>
    </row>
    <row r="199" spans="1:152" x14ac:dyDescent="0.25">
      <c r="D199" s="35"/>
      <c r="E199" s="35"/>
      <c r="F199" s="36"/>
      <c r="G199" s="13"/>
    </row>
    <row r="200" spans="1:152" x14ac:dyDescent="0.25">
      <c r="D200" s="35"/>
      <c r="E200" s="35"/>
      <c r="F200" s="36"/>
      <c r="G200" s="13"/>
    </row>
    <row r="201" spans="1:152" x14ac:dyDescent="0.25">
      <c r="G201" s="13"/>
    </row>
    <row r="202" spans="1:152" x14ac:dyDescent="0.25">
      <c r="G202" s="13"/>
    </row>
    <row r="203" spans="1:152" x14ac:dyDescent="0.25">
      <c r="G203" s="13"/>
    </row>
    <row r="204" spans="1:152" x14ac:dyDescent="0.25">
      <c r="G204" s="13"/>
    </row>
    <row r="205" spans="1:152" x14ac:dyDescent="0.25">
      <c r="G205" s="13"/>
    </row>
    <row r="206" spans="1:152" x14ac:dyDescent="0.25">
      <c r="G206" s="13"/>
    </row>
  </sheetData>
  <pageMargins left="0.2" right="0.2" top="0.2" bottom="0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RECEPTION</dc:creator>
  <cp:lastModifiedBy>NEW RECEPTION</cp:lastModifiedBy>
  <cp:lastPrinted>2023-11-24T13:55:28Z</cp:lastPrinted>
  <dcterms:created xsi:type="dcterms:W3CDTF">2023-03-17T12:44:19Z</dcterms:created>
  <dcterms:modified xsi:type="dcterms:W3CDTF">2023-11-24T13:58:01Z</dcterms:modified>
</cp:coreProperties>
</file>